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G6" i="5"/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AR9" i="5" l="1"/>
  <c r="K14" i="5"/>
  <c r="K15" i="5" s="1"/>
  <c r="O15" i="5"/>
  <c r="J15" i="5"/>
  <c r="O14" i="5"/>
  <c r="N15" i="5"/>
  <c r="L15" i="5"/>
  <c r="M15" i="5"/>
  <c r="N14" i="5"/>
  <c r="L14" i="5"/>
  <c r="M14" i="5"/>
  <c r="AF9" i="5"/>
  <c r="J14" i="5" l="1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<sst xmlns="http://schemas.openxmlformats.org/spreadsheetml/2006/main" count="77" uniqueCount="33">
  <si>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</si>
  <si>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</si>
  <si>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</si>
  <si>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</si>
  <si>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</si>
  <si>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</si>
  <si>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</si>
  <si>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</si>
  <si>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</si>
  <si>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</si>
  <si>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</si>
  <si>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</si>
  <si>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</si>
  <si>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</si>
  <si>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</si>
  <si>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</si>
  <si>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</si>
  <si>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</si>
  <si>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</si>
  <si>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</si>
  <si>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</si>
  <si>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</si>
  <si>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</si>
  <si>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</si>
  <si>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Mikko Tuhkanen</t>
  </si>
  <si>
    <t>6.</t>
  </si>
  <si>
    <t>LMV</t>
  </si>
  <si>
    <t>2.</t>
  </si>
  <si>
    <t>1.</t>
  </si>
  <si>
    <t>2.4.2001   Lahti</t>
  </si>
  <si>
    <t>LMV = Lahden Mailaveikot  (1929),  kasvattajaseura</t>
  </si>
  <si>
    <t>3.</t>
  </si>
  <si>
    <t>KPL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</si>
</sst>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13</v>
      </c>
      <c r="AB4" s="12">
        <v>0</v>
      </c>
      <c r="AC4" s="12">
        <v>3</v>
      </c>
      <c r="AD4" s="12">
        <v>3</v>
      </c>
      <c r="AE4" s="12">
        <v>28</v>
      </c>
      <c r="AF4" s="67">
        <v>0.37830000000000003</v>
      </c>
      <c r="AG4" s="68">
        <v>74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8</v>
      </c>
      <c r="AB5" s="12">
        <v>0</v>
      </c>
      <c r="AC5" s="12">
        <v>8</v>
      </c>
      <c r="AD5" s="12">
        <v>3</v>
      </c>
      <c r="AE5" s="12">
        <v>28</v>
      </c>
      <c r="AF5" s="67">
        <v>0.60860000000000003</v>
      </c>
      <c r="AG5" s="68">
        <v>46</v>
      </c>
      <c r="AH5" s="7"/>
      <c r="AI5" s="7"/>
      <c r="AJ5" s="7"/>
      <c r="AK5" s="7"/>
      <c r="AL5" s="10"/>
      <c r="AM5" s="12">
        <v>5</v>
      </c>
      <c r="AN5" s="12">
        <v>0</v>
      </c>
      <c r="AO5" s="12">
        <v>3</v>
      </c>
      <c r="AP5" s="12">
        <v>1</v>
      </c>
      <c r="AQ5" s="12">
        <v>11</v>
      </c>
      <c r="AR5" s="65">
        <v>0.55000000000000004</v>
      </c>
      <c r="AS5" s="69">
        <v>20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14</v>
      </c>
      <c r="AB6" s="12">
        <v>1</v>
      </c>
      <c r="AC6" s="12">
        <v>5</v>
      </c>
      <c r="AD6" s="12">
        <v>5</v>
      </c>
      <c r="AE6" s="12">
        <v>34</v>
      </c>
      <c r="AF6" s="67">
        <v>0.45939999999999998</v>
      </c>
      <c r="AG6" s="68">
        <f>PRODUCT(AE6/AF6)</f>
        <v>74.009577710056604</v>
      </c>
      <c r="AH6" s="7"/>
      <c r="AI6" s="7"/>
      <c r="AJ6" s="7"/>
      <c r="AK6" s="7"/>
      <c r="AL6" s="10"/>
      <c r="AM6" s="12">
        <v>8</v>
      </c>
      <c r="AN6" s="12">
        <v>0</v>
      </c>
      <c r="AO6" s="13">
        <v>2</v>
      </c>
      <c r="AP6" s="12">
        <v>1</v>
      </c>
      <c r="AQ6" s="12">
        <v>23</v>
      </c>
      <c r="AR6" s="59">
        <v>0.5897</v>
      </c>
      <c r="AS6" s="70">
        <f>PRODUCT(AQ6/AR6)</f>
        <v>39.002882821773781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27</v>
      </c>
      <c r="Z7" s="1" t="s">
        <v>26</v>
      </c>
      <c r="AA7" s="12">
        <v>16</v>
      </c>
      <c r="AB7" s="12">
        <v>1</v>
      </c>
      <c r="AC7" s="12">
        <v>24</v>
      </c>
      <c r="AD7" s="12">
        <v>14</v>
      </c>
      <c r="AE7" s="12">
        <v>78</v>
      </c>
      <c r="AF7" s="67">
        <v>0.61899999999999999</v>
      </c>
      <c r="AG7" s="19">
        <v>126</v>
      </c>
      <c r="AH7" s="40"/>
      <c r="AI7" s="7"/>
      <c r="AJ7" s="7"/>
      <c r="AK7" s="7"/>
      <c r="AM7" s="12">
        <v>3</v>
      </c>
      <c r="AN7" s="12">
        <v>0</v>
      </c>
      <c r="AO7" s="13">
        <v>5</v>
      </c>
      <c r="AP7" s="12">
        <v>0</v>
      </c>
      <c r="AQ7" s="12">
        <v>18</v>
      </c>
      <c r="AR7" s="65">
        <v>0.72</v>
      </c>
      <c r="AS7" s="19">
        <v>25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31</v>
      </c>
      <c r="Z8" s="1" t="s">
        <v>32</v>
      </c>
      <c r="AA8" s="12">
        <v>2</v>
      </c>
      <c r="AB8" s="12">
        <v>0</v>
      </c>
      <c r="AC8" s="12">
        <v>1</v>
      </c>
      <c r="AD8" s="12">
        <v>0</v>
      </c>
      <c r="AE8" s="12">
        <v>3</v>
      </c>
      <c r="AF8" s="32">
        <v>0.2727</v>
      </c>
      <c r="AG8" s="19">
        <v>11</v>
      </c>
      <c r="AH8" s="40"/>
      <c r="AI8" s="7"/>
      <c r="AJ8" s="7"/>
      <c r="AK8" s="7"/>
      <c r="AL8" s="71"/>
      <c r="AM8" s="12"/>
      <c r="AN8" s="12"/>
      <c r="AO8" s="12"/>
      <c r="AP8" s="12"/>
      <c r="AQ8" s="12"/>
      <c r="AR8" s="59"/>
      <c r="AS8" s="7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53</v>
      </c>
      <c r="AB9" s="36">
        <f>SUM(AB4:AB8)</f>
        <v>2</v>
      </c>
      <c r="AC9" s="36">
        <f>SUM(AC4:AC8)</f>
        <v>41</v>
      </c>
      <c r="AD9" s="36">
        <f>SUM(AD4:AD8)</f>
        <v>25</v>
      </c>
      <c r="AE9" s="36">
        <f>SUM(AE4:AE8)</f>
        <v>171</v>
      </c>
      <c r="AF9" s="37">
        <f>PRODUCT(AE9/AG9)</f>
        <v>0.51660136598761852</v>
      </c>
      <c r="AG9" s="21">
        <f>SUM(AG4:AG8)</f>
        <v>331.00957771005659</v>
      </c>
      <c r="AH9" s="18"/>
      <c r="AI9" s="29"/>
      <c r="AJ9" s="41"/>
      <c r="AK9" s="42"/>
      <c r="AL9" s="10"/>
      <c r="AM9" s="36">
        <f>SUM(AM4:AM8)</f>
        <v>16</v>
      </c>
      <c r="AN9" s="36">
        <f>SUM(AN4:AN8)</f>
        <v>0</v>
      </c>
      <c r="AO9" s="36">
        <f>SUM(AO4:AO8)</f>
        <v>10</v>
      </c>
      <c r="AP9" s="36">
        <f>SUM(AP4:AP8)</f>
        <v>2</v>
      </c>
      <c r="AQ9" s="36">
        <f>SUM(AQ4:AQ8)</f>
        <v>52</v>
      </c>
      <c r="AR9" s="37">
        <f>PRODUCT(AQ9/AS9)</f>
        <v>0.61902637449153652</v>
      </c>
      <c r="AS9" s="39">
        <f>SUM(AS4:AS8)</f>
        <v>84.002882821773781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69</v>
      </c>
      <c r="F14" s="47">
        <f>PRODUCT(AB9+AN9)</f>
        <v>2</v>
      </c>
      <c r="G14" s="47">
        <f>PRODUCT(AC9+AO9)</f>
        <v>51</v>
      </c>
      <c r="H14" s="47">
        <f>PRODUCT(AD9+AP9)</f>
        <v>27</v>
      </c>
      <c r="I14" s="47">
        <f>PRODUCT(AE9+AQ9)</f>
        <v>223</v>
      </c>
      <c r="J14" s="60">
        <f>PRODUCT(I14/K14)</f>
        <v>0.53733326395605052</v>
      </c>
      <c r="K14" s="10">
        <f>PRODUCT(AG9+AS9)</f>
        <v>415.01246053183036</v>
      </c>
      <c r="L14" s="53">
        <f>PRODUCT((F14+G14)/E14)</f>
        <v>0.76811594202898548</v>
      </c>
      <c r="M14" s="53">
        <f>PRODUCT(H14/E14)</f>
        <v>0.39130434782608697</v>
      </c>
      <c r="N14" s="53">
        <f>PRODUCT((F14+G14+H14)/E14)</f>
        <v>1.1594202898550725</v>
      </c>
      <c r="O14" s="53">
        <f>PRODUCT(I14/E14)</f>
        <v>3.2318840579710146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69</v>
      </c>
      <c r="F15" s="47">
        <f t="shared" ref="F15:I15" si="0">SUM(F12:F14)</f>
        <v>2</v>
      </c>
      <c r="G15" s="47">
        <f t="shared" si="0"/>
        <v>51</v>
      </c>
      <c r="H15" s="47">
        <f t="shared" si="0"/>
        <v>27</v>
      </c>
      <c r="I15" s="47">
        <f t="shared" si="0"/>
        <v>223</v>
      </c>
      <c r="J15" s="60">
        <f>PRODUCT(I15/K15)</f>
        <v>0.53733326395605052</v>
      </c>
      <c r="K15" s="16">
        <f>SUM(K12:K14)</f>
        <v>415.01246053183036</v>
      </c>
      <c r="L15" s="53">
        <f>PRODUCT((F15+G15)/E15)</f>
        <v>0.76811594202898548</v>
      </c>
      <c r="M15" s="53">
        <f>PRODUCT(H15/E15)</f>
        <v>0.39130434782608697</v>
      </c>
      <c r="N15" s="53">
        <f>PRODUCT((F15+G15+H15)/E15)</f>
        <v>1.1594202898550725</v>
      </c>
      <c r="O15" s="53">
        <f>PRODUCT(I15/E15)</f>
        <v>3.2318840579710146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T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2020-08-30T09:07:46Z</dcterms:modified>
</cp:coreProperties>
</file>